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<sst xmlns="http://schemas.openxmlformats.org/spreadsheetml/2006/main" count="56" uniqueCount="36">
  <si>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</si>
  <si>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</si>
  <si>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</si>
  <si>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</si>
  <si>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</si>
  <si>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</si>
  <si>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</si>
  <si>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</si>
  <si>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</si>
  <si>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</si>
  <si>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</si>
  <si>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</si>
  <si>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</si>
  <si>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</si>
  <si>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</si>
  <si>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</si>
  <si>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</si>
  <si>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</si>
  <si>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</si>
  <si>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</si>
  <si>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</si>
  <si>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</si>
  <si>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</si>
  <si>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</si>
  <si>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</si>
  <si>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</si>
  <si>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</si>
  <si>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</si>
  <si>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</si>
  <si>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</si>
  <si>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</si>
  <si>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</si>
  <si>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</si>
  <si>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1999 - 9. marts 2021</t>
  </si>
  <si>
    <t>9. marts 2021                  =</t>
  </si>
  <si>
    <t xml:space="preserve">Skemaet viser, hvor meget dieselolieprisen indvirker på transportomkostningen pr. 9. marts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</si>
</sst>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3">
      <selection activeCell="A3" sqref="A3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8.79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12</v>
      </c>
      <c r="C28" s="20"/>
      <c r="D28" s="97">
        <v>8.71</v>
      </c>
      <c r="E28" s="61">
        <f>($H$19-$D28)/$D28</f>
        <v>0.00918484500574033</v>
      </c>
      <c r="F28" s="22">
        <f aca="true" t="shared" si="0" ref="F28:K28">($H$19/$D28-1)*F$25</f>
        <v>0.000918484500574035</v>
      </c>
      <c r="G28" s="29">
        <f t="shared" si="0"/>
        <v>0.0013777267508610525</v>
      </c>
      <c r="H28" s="29">
        <f t="shared" si="0"/>
        <v>0.00183696900114807</v>
      </c>
      <c r="I28" s="29">
        <f t="shared" si="0"/>
        <v>0.0022962112514350874</v>
      </c>
      <c r="J28" s="29">
        <f t="shared" si="0"/>
        <v>0.002755453501722105</v>
      </c>
      <c r="K28" s="23">
        <f t="shared" si="0"/>
        <v>0.003214695752009122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11</v>
      </c>
      <c r="C30" s="20"/>
      <c r="D30" s="97">
        <v>8.23</v>
      </c>
      <c r="E30" s="61">
        <f>($H$19-$D30)/$D30</f>
        <v>0.06804374240583216</v>
      </c>
      <c r="F30" s="22">
        <f aca="true" t="shared" si="1" ref="F30:K30">($H$19/$D30-1)*F$25</f>
        <v>0.006804374240583222</v>
      </c>
      <c r="G30" s="29">
        <f t="shared" si="1"/>
        <v>0.010206561360874833</v>
      </c>
      <c r="H30" s="29">
        <f t="shared" si="1"/>
        <v>0.013608748481166444</v>
      </c>
      <c r="I30" s="29">
        <f t="shared" si="1"/>
        <v>0.017010935601458055</v>
      </c>
      <c r="J30" s="29">
        <f t="shared" si="1"/>
        <v>0.020413122721749666</v>
      </c>
      <c r="K30" s="23">
        <f t="shared" si="1"/>
        <v>0.023815309842041277</v>
      </c>
      <c r="L30" s="9"/>
    </row>
    <row r="31" spans="2:12" ht="21" customHeight="1">
      <c r="B31" s="96"/>
      <c r="C31" s="20"/>
      <c r="D31" s="97"/>
      <c r="E31" s="61"/>
      <c r="F31" s="22"/>
      <c r="G31" s="29"/>
      <c r="H31" s="29"/>
      <c r="I31" s="29"/>
      <c r="J31" s="29"/>
      <c r="K31" s="23"/>
      <c r="L31" s="9"/>
    </row>
    <row r="32" spans="2:12" ht="21" customHeight="1">
      <c r="B32" s="96" t="s">
        <v>10</v>
      </c>
      <c r="C32" s="20"/>
      <c r="D32" s="97">
        <v>8.02</v>
      </c>
      <c r="E32" s="61">
        <f>($H$19-$D32)/$D32</f>
        <v>0.09600997506234409</v>
      </c>
      <c r="F32" s="22">
        <f aca="true" t="shared" si="2" ref="F32:K32">($H$19/$D32-1)*F$25</f>
        <v>0.0096009975062344</v>
      </c>
      <c r="G32" s="29">
        <f t="shared" si="2"/>
        <v>0.014401496259351597</v>
      </c>
      <c r="H32" s="29">
        <f t="shared" si="2"/>
        <v>0.0192019950124688</v>
      </c>
      <c r="I32" s="29">
        <f t="shared" si="2"/>
        <v>0.024002493765585997</v>
      </c>
      <c r="J32" s="29">
        <f t="shared" si="2"/>
        <v>0.028802992518703194</v>
      </c>
      <c r="K32" s="23">
        <f t="shared" si="2"/>
        <v>0.03360349127182039</v>
      </c>
      <c r="L32" s="9"/>
    </row>
    <row r="33" spans="2:12" ht="21" customHeight="1">
      <c r="B33" s="99">
        <v>2021</v>
      </c>
      <c r="C33" s="43"/>
      <c r="D33" s="82"/>
      <c r="E33" s="98"/>
      <c r="F33" s="65"/>
      <c r="G33" s="66"/>
      <c r="H33" s="71"/>
      <c r="I33" s="66"/>
      <c r="J33" s="66"/>
      <c r="K33" s="68"/>
      <c r="L33" s="9"/>
    </row>
    <row r="34" spans="2:12" ht="21" customHeight="1">
      <c r="B34" s="96" t="s">
        <v>15</v>
      </c>
      <c r="C34" s="20"/>
      <c r="D34" s="97">
        <v>7.91</v>
      </c>
      <c r="E34" s="61">
        <f>($H$19-$D34)/$D34</f>
        <v>0.11125158027812883</v>
      </c>
      <c r="F34" s="22">
        <f aca="true" t="shared" si="3" ref="F34:K34">($H$19/$D34-1)*F$25</f>
        <v>0.011125158027812887</v>
      </c>
      <c r="G34" s="29">
        <f t="shared" si="3"/>
        <v>0.01668773704171933</v>
      </c>
      <c r="H34" s="29">
        <f t="shared" si="3"/>
        <v>0.022250316055625774</v>
      </c>
      <c r="I34" s="29">
        <f t="shared" si="3"/>
        <v>0.027812895069532217</v>
      </c>
      <c r="J34" s="29">
        <f t="shared" si="3"/>
        <v>0.03337547408343866</v>
      </c>
      <c r="K34" s="23">
        <f t="shared" si="3"/>
        <v>0.038938053097345104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22</v>
      </c>
      <c r="C36" s="20"/>
      <c r="D36" s="97">
        <v>7.43</v>
      </c>
      <c r="E36" s="61">
        <f>($H$19-$D36)/$D36</f>
        <v>0.18304172274562577</v>
      </c>
      <c r="F36" s="22">
        <f aca="true" t="shared" si="4" ref="F36:K36">($H$19/$D36-1)*F$25</f>
        <v>0.01830417227456258</v>
      </c>
      <c r="G36" s="29">
        <f t="shared" si="4"/>
        <v>0.02745625841184387</v>
      </c>
      <c r="H36" s="29">
        <f t="shared" si="4"/>
        <v>0.03660834454912516</v>
      </c>
      <c r="I36" s="29">
        <f t="shared" si="4"/>
        <v>0.04576043068640645</v>
      </c>
      <c r="J36" s="29">
        <f t="shared" si="4"/>
        <v>0.05491251682368774</v>
      </c>
      <c r="K36" s="23">
        <f t="shared" si="4"/>
        <v>0.06406460296096902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21</v>
      </c>
      <c r="C38" s="20"/>
      <c r="D38" s="97">
        <v>7.51</v>
      </c>
      <c r="E38" s="61">
        <f>($H$19-$D38)/$D38</f>
        <v>0.1704394141145139</v>
      </c>
      <c r="F38" s="22">
        <f aca="true" t="shared" si="5" ref="F38:K38">($H$19/$D38-1)*F$25</f>
        <v>0.01704394141145138</v>
      </c>
      <c r="G38" s="29">
        <f t="shared" si="5"/>
        <v>0.02556591211717707</v>
      </c>
      <c r="H38" s="29">
        <f t="shared" si="5"/>
        <v>0.03408788282290276</v>
      </c>
      <c r="I38" s="29">
        <f t="shared" si="5"/>
        <v>0.04260985352862845</v>
      </c>
      <c r="J38" s="29">
        <f t="shared" si="5"/>
        <v>0.05113182423435414</v>
      </c>
      <c r="K38" s="23">
        <f t="shared" si="5"/>
        <v>0.05965379494007982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20</v>
      </c>
      <c r="C40" s="20"/>
      <c r="D40" s="97">
        <v>7.67</v>
      </c>
      <c r="E40" s="61">
        <f>($H$19-$D40)/$D40</f>
        <v>0.14602346805736627</v>
      </c>
      <c r="F40" s="22">
        <f aca="true" t="shared" si="6" ref="F40:K40">($H$19/$D40-1)*F$25</f>
        <v>0.014602346805736622</v>
      </c>
      <c r="G40" s="29">
        <f t="shared" si="6"/>
        <v>0.02190352020860493</v>
      </c>
      <c r="H40" s="29">
        <f t="shared" si="6"/>
        <v>0.029204693611473244</v>
      </c>
      <c r="I40" s="29">
        <f t="shared" si="6"/>
        <v>0.03650586701434155</v>
      </c>
      <c r="J40" s="29">
        <f t="shared" si="6"/>
        <v>0.04380704041720986</v>
      </c>
      <c r="K40" s="23">
        <f t="shared" si="6"/>
        <v>0.05110821382007817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19</v>
      </c>
      <c r="C42" s="20"/>
      <c r="D42" s="97">
        <v>7.75</v>
      </c>
      <c r="E42" s="61">
        <f>($H$19-$D42)/$D42</f>
        <v>0.13419354838709666</v>
      </c>
      <c r="F42" s="22">
        <f aca="true" t="shared" si="7" ref="F42:K42">($H$19/$D42-1)*F$25</f>
        <v>0.013419354838709664</v>
      </c>
      <c r="G42" s="29">
        <f t="shared" si="7"/>
        <v>0.020129032258064495</v>
      </c>
      <c r="H42" s="29">
        <f t="shared" si="7"/>
        <v>0.026838709677419328</v>
      </c>
      <c r="I42" s="29">
        <f t="shared" si="7"/>
        <v>0.03354838709677416</v>
      </c>
      <c r="J42" s="29">
        <f t="shared" si="7"/>
        <v>0.04025806451612899</v>
      </c>
      <c r="K42" s="23">
        <f t="shared" si="7"/>
        <v>0.046967741935483816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18</v>
      </c>
      <c r="C44" s="20"/>
      <c r="D44" s="97">
        <v>7.67</v>
      </c>
      <c r="E44" s="61">
        <f>($H$19-$D44)/$D44</f>
        <v>0.14602346805736627</v>
      </c>
      <c r="F44" s="22">
        <f aca="true" t="shared" si="8" ref="F44:K44">($H$19/$D44-1)*F$25</f>
        <v>0.014602346805736622</v>
      </c>
      <c r="G44" s="29">
        <f t="shared" si="8"/>
        <v>0.02190352020860493</v>
      </c>
      <c r="H44" s="29">
        <f t="shared" si="8"/>
        <v>0.029204693611473244</v>
      </c>
      <c r="I44" s="29">
        <f t="shared" si="8"/>
        <v>0.03650586701434155</v>
      </c>
      <c r="J44" s="29">
        <f t="shared" si="8"/>
        <v>0.04380704041720986</v>
      </c>
      <c r="K44" s="23">
        <f t="shared" si="8"/>
        <v>0.05110821382007817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17</v>
      </c>
      <c r="C46" s="20"/>
      <c r="D46" s="97">
        <v>7.27</v>
      </c>
      <c r="E46" s="61">
        <f>($H$19-$D46)/$D46</f>
        <v>0.20907840440165057</v>
      </c>
      <c r="F46" s="22">
        <f aca="true" t="shared" si="9" ref="F46:K46">($H$19/$D46-1)*F$25</f>
        <v>0.02090784044016505</v>
      </c>
      <c r="G46" s="29">
        <f t="shared" si="9"/>
        <v>0.031361760660247574</v>
      </c>
      <c r="H46" s="29">
        <f t="shared" si="9"/>
        <v>0.0418156808803301</v>
      </c>
      <c r="I46" s="29">
        <f t="shared" si="9"/>
        <v>0.05226960110041262</v>
      </c>
      <c r="J46" s="29">
        <f t="shared" si="9"/>
        <v>0.06272352132049515</v>
      </c>
      <c r="K46" s="23">
        <f t="shared" si="9"/>
        <v>0.07317744154057766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16</v>
      </c>
      <c r="C48" s="20"/>
      <c r="D48" s="97">
        <v>7.03</v>
      </c>
      <c r="E48" s="61">
        <f>($H$19-$D48)/$D48</f>
        <v>0.25035561877667123</v>
      </c>
      <c r="F48" s="22">
        <f aca="true" t="shared" si="10" ref="F48:K48">($H$19/$D48-1)*F$25</f>
        <v>0.025035561877667135</v>
      </c>
      <c r="G48" s="29">
        <f t="shared" si="10"/>
        <v>0.0375533428165007</v>
      </c>
      <c r="H48" s="29">
        <f t="shared" si="10"/>
        <v>0.05007112375533427</v>
      </c>
      <c r="I48" s="29">
        <f t="shared" si="10"/>
        <v>0.06258890469416784</v>
      </c>
      <c r="J48" s="29">
        <f t="shared" si="10"/>
        <v>0.0751066856330014</v>
      </c>
      <c r="K48" s="23">
        <f t="shared" si="10"/>
        <v>0.08762446657183497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13</v>
      </c>
      <c r="C50" s="20"/>
      <c r="D50" s="97">
        <v>7.83</v>
      </c>
      <c r="E50" s="61">
        <f>($H$19-$D50)/$D50</f>
        <v>0.12260536398467421</v>
      </c>
      <c r="F50" s="22">
        <f aca="true" t="shared" si="11" ref="F50:K50">($H$19/$D50-1)*F$25</f>
        <v>0.012260536398467426</v>
      </c>
      <c r="G50" s="29">
        <f t="shared" si="11"/>
        <v>0.01839080459770114</v>
      </c>
      <c r="H50" s="29">
        <f t="shared" si="11"/>
        <v>0.024521072796934853</v>
      </c>
      <c r="I50" s="29">
        <f t="shared" si="11"/>
        <v>0.030651340996168563</v>
      </c>
      <c r="J50" s="29">
        <f t="shared" si="11"/>
        <v>0.03678160919540228</v>
      </c>
      <c r="K50" s="23">
        <f t="shared" si="11"/>
        <v>0.042911877394635985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-0.03829321663019709</v>
      </c>
      <c r="F52" s="22">
        <f aca="true" t="shared" si="12" ref="F52:K52">($H$19/$D52-1)*F$25</f>
        <v>-0.003829321663019714</v>
      </c>
      <c r="G52" s="29">
        <f t="shared" si="12"/>
        <v>-0.00574398249452957</v>
      </c>
      <c r="H52" s="29">
        <f t="shared" si="12"/>
        <v>-0.007658643326039428</v>
      </c>
      <c r="I52" s="29">
        <f t="shared" si="12"/>
        <v>-0.009573304157549284</v>
      </c>
      <c r="J52" s="29">
        <f t="shared" si="12"/>
        <v>-0.01148796498905914</v>
      </c>
      <c r="K52" s="23">
        <f t="shared" si="12"/>
        <v>-0.013402625820568996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0.052694610778443056</v>
      </c>
      <c r="F54" s="22">
        <f aca="true" t="shared" si="13" ref="F54:K54">($H$19/$D54-1)*F$25</f>
        <v>0.005269461077844296</v>
      </c>
      <c r="G54" s="29">
        <f t="shared" si="13"/>
        <v>0.007904191616766443</v>
      </c>
      <c r="H54" s="29">
        <f t="shared" si="13"/>
        <v>0.010538922155688591</v>
      </c>
      <c r="I54" s="29">
        <f t="shared" si="13"/>
        <v>0.013173652694610738</v>
      </c>
      <c r="J54" s="29">
        <f t="shared" si="13"/>
        <v>0.015808383233532886</v>
      </c>
      <c r="K54" s="23">
        <f t="shared" si="13"/>
        <v>0.01844311377245503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0.047675804529201254</v>
      </c>
      <c r="F56" s="22">
        <f aca="true" t="shared" si="14" ref="F56:K56">($H$19/$D56-1)*F$25</f>
        <v>0.004767580452920118</v>
      </c>
      <c r="G56" s="29">
        <f t="shared" si="14"/>
        <v>0.007151370679380175</v>
      </c>
      <c r="H56" s="29">
        <f t="shared" si="14"/>
        <v>0.009535160905840235</v>
      </c>
      <c r="I56" s="29">
        <f t="shared" si="14"/>
        <v>0.011918951132300293</v>
      </c>
      <c r="J56" s="29">
        <f t="shared" si="14"/>
        <v>0.01430274135876035</v>
      </c>
      <c r="K56" s="23">
        <f t="shared" si="14"/>
        <v>0.016686531585220408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0.06545454545454535</v>
      </c>
      <c r="F58" s="22">
        <f aca="true" t="shared" si="15" ref="F58:K58">($H$19/$D58-1)*F$25</f>
        <v>0.0065454545454545435</v>
      </c>
      <c r="G58" s="29">
        <f t="shared" si="15"/>
        <v>0.009818181818181814</v>
      </c>
      <c r="H58" s="29">
        <f t="shared" si="15"/>
        <v>0.013090909090909087</v>
      </c>
      <c r="I58" s="29">
        <f t="shared" si="15"/>
        <v>0.016363636363636358</v>
      </c>
      <c r="J58" s="29">
        <f t="shared" si="15"/>
        <v>0.01963636363636363</v>
      </c>
      <c r="K58" s="23">
        <f t="shared" si="15"/>
        <v>0.0229090909090909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0.21241379310344816</v>
      </c>
      <c r="F60" s="22">
        <f aca="true" t="shared" si="16" ref="F60:K60">($H$19/$D60-1)*F$25</f>
        <v>0.021241379310344824</v>
      </c>
      <c r="G60" s="29">
        <f t="shared" si="16"/>
        <v>0.03186206896551723</v>
      </c>
      <c r="H60" s="29">
        <f t="shared" si="16"/>
        <v>0.04248275862068965</v>
      </c>
      <c r="I60" s="29">
        <f t="shared" si="16"/>
        <v>0.05310344827586205</v>
      </c>
      <c r="J60" s="29">
        <f t="shared" si="16"/>
        <v>0.06372413793103446</v>
      </c>
      <c r="K60" s="23">
        <f t="shared" si="16"/>
        <v>0.07434482758620686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0.11406844106463872</v>
      </c>
      <c r="F62" s="22">
        <f aca="true" t="shared" si="17" ref="F62:K62">($H$19/$D62-1)*F$25</f>
        <v>0.011406844106463865</v>
      </c>
      <c r="G62" s="29">
        <f t="shared" si="17"/>
        <v>0.017110266159695797</v>
      </c>
      <c r="H62" s="29">
        <f t="shared" si="17"/>
        <v>0.02281368821292773</v>
      </c>
      <c r="I62" s="29">
        <f t="shared" si="17"/>
        <v>0.028517110266159662</v>
      </c>
      <c r="J62" s="29">
        <f t="shared" si="17"/>
        <v>0.034220532319391594</v>
      </c>
      <c r="K62" s="23">
        <f t="shared" si="17"/>
        <v>0.03992395437262353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-0.06189967982924228</v>
      </c>
      <c r="F64" s="22">
        <f aca="true" t="shared" si="18" ref="F64:K64">($H$19/$D64-1)*F$25</f>
        <v>-0.0061899679829242275</v>
      </c>
      <c r="G64" s="29">
        <f t="shared" si="18"/>
        <v>-0.00928495197438634</v>
      </c>
      <c r="H64" s="29">
        <f t="shared" si="18"/>
        <v>-0.012379935965848455</v>
      </c>
      <c r="I64" s="29">
        <f t="shared" si="18"/>
        <v>-0.015474919957310568</v>
      </c>
      <c r="J64" s="29">
        <f t="shared" si="18"/>
        <v>-0.01856990394877268</v>
      </c>
      <c r="K64" s="23">
        <f t="shared" si="18"/>
        <v>-0.021664887940234794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-0.0598930481283423</v>
      </c>
      <c r="F66" s="22">
        <f aca="true" t="shared" si="19" ref="F66:K66">($H$19/$D66-1)*F$25</f>
        <v>-0.005989304812834229</v>
      </c>
      <c r="G66" s="29">
        <f t="shared" si="19"/>
        <v>-0.008983957219251342</v>
      </c>
      <c r="H66" s="29">
        <f t="shared" si="19"/>
        <v>-0.011978609625668457</v>
      </c>
      <c r="I66" s="29">
        <f t="shared" si="19"/>
        <v>-0.014973262032085571</v>
      </c>
      <c r="J66" s="29">
        <f t="shared" si="19"/>
        <v>-0.017967914438502684</v>
      </c>
      <c r="K66" s="23">
        <f t="shared" si="19"/>
        <v>-0.0209625668449198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-0.05888650963597438</v>
      </c>
      <c r="F68" s="22">
        <f aca="true" t="shared" si="20" ref="F68:K68">($H$19/$D68-1)*F$25</f>
        <v>-0.005888650963597442</v>
      </c>
      <c r="G68" s="29">
        <f t="shared" si="20"/>
        <v>-0.008832976445396162</v>
      </c>
      <c r="H68" s="29">
        <f t="shared" si="20"/>
        <v>-0.011777301927194884</v>
      </c>
      <c r="I68" s="29">
        <f t="shared" si="20"/>
        <v>-0.014721627408993604</v>
      </c>
      <c r="J68" s="29">
        <f t="shared" si="20"/>
        <v>-0.017665952890792324</v>
      </c>
      <c r="K68" s="23">
        <f t="shared" si="20"/>
        <v>-0.020610278372591044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0.034117647058823426</v>
      </c>
      <c r="F70" s="22">
        <f aca="true" t="shared" si="21" ref="F70:K70">($H$19/$D70-1)*F$25</f>
        <v>0.0034117647058823364</v>
      </c>
      <c r="G70" s="29">
        <f t="shared" si="21"/>
        <v>0.005117647058823505</v>
      </c>
      <c r="H70" s="29">
        <f t="shared" si="21"/>
        <v>0.006823529411764673</v>
      </c>
      <c r="I70" s="29">
        <f t="shared" si="21"/>
        <v>0.008529411764705841</v>
      </c>
      <c r="J70" s="29">
        <f t="shared" si="21"/>
        <v>0.01023529411764701</v>
      </c>
      <c r="K70" s="23">
        <f t="shared" si="21"/>
        <v>0.011941176470588177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0.2157676348547716</v>
      </c>
      <c r="F72" s="22">
        <f aca="true" t="shared" si="22" ref="F72:K72">($H$19/$D72-1)*F$25</f>
        <v>0.02157676348547717</v>
      </c>
      <c r="G72" s="29">
        <f t="shared" si="22"/>
        <v>0.03236514522821575</v>
      </c>
      <c r="H72" s="29">
        <f t="shared" si="22"/>
        <v>0.04315352697095434</v>
      </c>
      <c r="I72" s="29">
        <f t="shared" si="22"/>
        <v>0.05394190871369292</v>
      </c>
      <c r="J72" s="29">
        <f t="shared" si="22"/>
        <v>0.0647302904564315</v>
      </c>
      <c r="K72" s="23">
        <f t="shared" si="22"/>
        <v>0.07551867219917008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0.4131832797427652</v>
      </c>
      <c r="F74" s="22">
        <f aca="true" t="shared" si="23" ref="F74:K74">($H$19/$D74-1)*F$25</f>
        <v>0.04131832797427653</v>
      </c>
      <c r="G74" s="29">
        <f t="shared" si="23"/>
        <v>0.061977491961414784</v>
      </c>
      <c r="H74" s="29">
        <f t="shared" si="23"/>
        <v>0.08263665594855306</v>
      </c>
      <c r="I74" s="29">
        <f t="shared" si="23"/>
        <v>0.10329581993569131</v>
      </c>
      <c r="J74" s="29">
        <f t="shared" si="23"/>
        <v>0.12395498392282957</v>
      </c>
      <c r="K74" s="23">
        <f t="shared" si="23"/>
        <v>0.14461414790996782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0.12117346938775501</v>
      </c>
      <c r="F77" s="22">
        <f aca="true" t="shared" si="24" ref="F77:K77">($H$19/$D77-1)*F$25</f>
        <v>0.01211734693877551</v>
      </c>
      <c r="G77" s="29">
        <f t="shared" si="24"/>
        <v>0.01817602040816326</v>
      </c>
      <c r="H77" s="29">
        <f t="shared" si="24"/>
        <v>0.02423469387755102</v>
      </c>
      <c r="I77" s="29">
        <f t="shared" si="24"/>
        <v>0.03029336734693877</v>
      </c>
      <c r="J77" s="29">
        <f t="shared" si="24"/>
        <v>0.03635204081632652</v>
      </c>
      <c r="K77" s="23">
        <f t="shared" si="24"/>
        <v>0.042410714285714274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0.3119402985074625</v>
      </c>
      <c r="F80" s="22">
        <f aca="true" t="shared" si="25" ref="F80:K80">($H$19/$D80-1)*F$25</f>
        <v>0.031194029850746263</v>
      </c>
      <c r="G80" s="29">
        <f t="shared" si="25"/>
        <v>0.046791044776119395</v>
      </c>
      <c r="H80" s="29">
        <f t="shared" si="25"/>
        <v>0.062388059701492526</v>
      </c>
      <c r="I80" s="29">
        <f t="shared" si="25"/>
        <v>0.07798507462686566</v>
      </c>
      <c r="J80" s="29">
        <f t="shared" si="25"/>
        <v>0.09358208955223879</v>
      </c>
      <c r="K80" s="23">
        <f t="shared" si="25"/>
        <v>0.10917910447761192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0.2720694645441388</v>
      </c>
      <c r="F83" s="22">
        <f aca="true" t="shared" si="26" ref="F83:K83">($H$19/$D83-1)*F$25</f>
        <v>0.027206946454413884</v>
      </c>
      <c r="G83" s="29">
        <f t="shared" si="26"/>
        <v>0.04081041968162082</v>
      </c>
      <c r="H83" s="29">
        <f t="shared" si="26"/>
        <v>0.05441389290882777</v>
      </c>
      <c r="I83" s="29">
        <f t="shared" si="26"/>
        <v>0.06801736613603471</v>
      </c>
      <c r="J83" s="29">
        <f t="shared" si="26"/>
        <v>0.08162083936324165</v>
      </c>
      <c r="K83" s="23">
        <f t="shared" si="26"/>
        <v>0.09522431259044858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0.4433497536945812</v>
      </c>
      <c r="F86" s="22">
        <f aca="true" t="shared" si="27" ref="F86:K86">($H$19/$D86-1)*F$25</f>
        <v>0.04433497536945812</v>
      </c>
      <c r="G86" s="29">
        <f t="shared" si="27"/>
        <v>0.06650246305418718</v>
      </c>
      <c r="H86" s="29">
        <f t="shared" si="27"/>
        <v>0.08866995073891625</v>
      </c>
      <c r="I86" s="29">
        <f t="shared" si="27"/>
        <v>0.1108374384236453</v>
      </c>
      <c r="J86" s="29">
        <f t="shared" si="27"/>
        <v>0.13300492610837436</v>
      </c>
      <c r="K86" s="23">
        <f t="shared" si="27"/>
        <v>0.1551724137931034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0.598181818181818</v>
      </c>
      <c r="F89" s="22">
        <f aca="true" t="shared" si="28" ref="F89:K89">($H$19/$D89-1)*F$25</f>
        <v>0.0598181818181818</v>
      </c>
      <c r="G89" s="29">
        <f t="shared" si="28"/>
        <v>0.08972727272727268</v>
      </c>
      <c r="H89" s="29">
        <f t="shared" si="28"/>
        <v>0.1196363636363636</v>
      </c>
      <c r="I89" s="29">
        <f t="shared" si="28"/>
        <v>0.14954545454545448</v>
      </c>
      <c r="J89" s="29">
        <f t="shared" si="28"/>
        <v>0.17945454545454537</v>
      </c>
      <c r="K89" s="23">
        <f t="shared" si="28"/>
        <v>0.20936363636363625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0.5313588850174213</v>
      </c>
      <c r="F92" s="22">
        <f aca="true" t="shared" si="29" ref="F92:K92">($H$19/$D92-1)*F$25</f>
        <v>0.05313588850174214</v>
      </c>
      <c r="G92" s="29">
        <f t="shared" si="29"/>
        <v>0.0797038327526132</v>
      </c>
      <c r="H92" s="29">
        <f t="shared" si="29"/>
        <v>0.10627177700348428</v>
      </c>
      <c r="I92" s="29">
        <f t="shared" si="29"/>
        <v>0.13283972125435534</v>
      </c>
      <c r="J92" s="29">
        <f t="shared" si="29"/>
        <v>0.1594076655052264</v>
      </c>
      <c r="K92" s="23">
        <f t="shared" si="29"/>
        <v>0.18597560975609745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0.6742857142857142</v>
      </c>
      <c r="F95" s="22">
        <f aca="true" t="shared" si="30" ref="F95:K95">($H$19/$D95-1)*F$25</f>
        <v>0.06742857142857142</v>
      </c>
      <c r="G95" s="29">
        <f t="shared" si="30"/>
        <v>0.10114285714285712</v>
      </c>
      <c r="H95" s="29">
        <f t="shared" si="30"/>
        <v>0.13485714285714284</v>
      </c>
      <c r="I95" s="29">
        <f t="shared" si="30"/>
        <v>0.16857142857142854</v>
      </c>
      <c r="J95" s="29">
        <f t="shared" si="30"/>
        <v>0.20228571428571424</v>
      </c>
      <c r="K95" s="23">
        <f t="shared" si="30"/>
        <v>0.23599999999999993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0.5895117540687159</v>
      </c>
      <c r="F98" s="22">
        <f aca="true" t="shared" si="31" ref="F98:K98">($H$19/$D98-1)*F$25</f>
        <v>0.058951175406871587</v>
      </c>
      <c r="G98" s="29">
        <f t="shared" si="31"/>
        <v>0.08842676311030737</v>
      </c>
      <c r="H98" s="29">
        <f t="shared" si="31"/>
        <v>0.11790235081374317</v>
      </c>
      <c r="I98" s="29">
        <f t="shared" si="31"/>
        <v>0.14737793851717895</v>
      </c>
      <c r="J98" s="29">
        <f t="shared" si="31"/>
        <v>0.17685352622061473</v>
      </c>
      <c r="K98" s="23">
        <f t="shared" si="31"/>
        <v>0.2063291139240505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1.3010471204188478</v>
      </c>
      <c r="F101" s="22">
        <f aca="true" t="shared" si="32" ref="F101:K101">($H$19/$D101-1)*F$25</f>
        <v>0.13010471204188478</v>
      </c>
      <c r="G101" s="29">
        <f t="shared" si="32"/>
        <v>0.19515706806282718</v>
      </c>
      <c r="H101" s="29">
        <f t="shared" si="32"/>
        <v>0.26020942408376957</v>
      </c>
      <c r="I101" s="29">
        <f t="shared" si="32"/>
        <v>0.32526178010471196</v>
      </c>
      <c r="J101" s="29">
        <f t="shared" si="32"/>
        <v>0.39031413612565435</v>
      </c>
      <c r="K101" s="23">
        <f t="shared" si="32"/>
        <v>0.4553664921465967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9. marts 2021                  =</v>
      </c>
      <c r="I110" s="5"/>
      <c r="J110" s="109">
        <f>180.2/7.84*H19</f>
        <v>202.03545918367345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2021-03-08T14:04:48Z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