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3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<sst xmlns="http://schemas.openxmlformats.org/spreadsheetml/2006/main" count="56" uniqueCount="36">
  <si>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</si>
  <si>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</si>
  <si>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</si>
  <si>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</si>
  <si>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</si>
  <si>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</si>
  <si>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</si>
  <si>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</si>
  <si>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</si>
  <si>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</si>
  <si>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</si>
  <si>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</si>
  <si>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</si>
  <si>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</si>
  <si>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</si>
  <si>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</si>
  <si>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</si>
  <si>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</si>
  <si>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</si>
  <si>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</si>
  <si>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</si>
  <si>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</si>
  <si>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</si>
  <si>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</si>
  <si>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</si>
  <si>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</si>
  <si>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</si>
  <si>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</si>
  <si>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</si>
  <si>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</si>
  <si>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</si>
  <si>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</si>
  <si>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</si>
  <si>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1999 - 29. marts 2021</t>
  </si>
  <si>
    <t>29. marts 2021                  =</t>
  </si>
  <si>
    <t xml:space="preserve">Skemaet viser, hvor meget dieselolieprisen indvirker på transportomkostningen pr. 29. marts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</si>
</sst>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8.55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12</v>
      </c>
      <c r="C28" s="20"/>
      <c r="D28" s="97">
        <v>8.71</v>
      </c>
      <c r="E28" s="61">
        <f>($H$19-$D28)/$D28</f>
        <v>-0.01836969001148107</v>
      </c>
      <c r="F28" s="22">
        <f aca="true" t="shared" si="0" ref="F28:K28">($H$19/$D28-1)*F$25</f>
        <v>-0.0018369690011481032</v>
      </c>
      <c r="G28" s="29">
        <f t="shared" si="0"/>
        <v>-0.002755453501722155</v>
      </c>
      <c r="H28" s="29">
        <f t="shared" si="0"/>
        <v>-0.0036739380022962065</v>
      </c>
      <c r="I28" s="29">
        <f t="shared" si="0"/>
        <v>-0.004592422502870258</v>
      </c>
      <c r="J28" s="29">
        <f t="shared" si="0"/>
        <v>-0.00551090700344431</v>
      </c>
      <c r="K28" s="23">
        <f t="shared" si="0"/>
        <v>-0.006429391504018361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11</v>
      </c>
      <c r="C30" s="20"/>
      <c r="D30" s="97">
        <v>8.23</v>
      </c>
      <c r="E30" s="61">
        <f>($H$19-$D30)/$D30</f>
        <v>0.0388821385176185</v>
      </c>
      <c r="F30" s="22">
        <f aca="true" t="shared" si="1" ref="F30:K30">($H$19/$D30-1)*F$25</f>
        <v>0.003888213851761857</v>
      </c>
      <c r="G30" s="29">
        <f t="shared" si="1"/>
        <v>0.0058323207776427854</v>
      </c>
      <c r="H30" s="29">
        <f t="shared" si="1"/>
        <v>0.007776427703523714</v>
      </c>
      <c r="I30" s="29">
        <f t="shared" si="1"/>
        <v>0.009720534629404642</v>
      </c>
      <c r="J30" s="29">
        <f t="shared" si="1"/>
        <v>0.011664641555285571</v>
      </c>
      <c r="K30" s="23">
        <f t="shared" si="1"/>
        <v>0.0136087484811665</v>
      </c>
      <c r="L30" s="9"/>
    </row>
    <row r="31" spans="2:12" ht="21" customHeight="1">
      <c r="B31" s="96"/>
      <c r="C31" s="20"/>
      <c r="D31" s="97"/>
      <c r="E31" s="61"/>
      <c r="F31" s="22"/>
      <c r="G31" s="29"/>
      <c r="H31" s="29"/>
      <c r="I31" s="29"/>
      <c r="J31" s="29"/>
      <c r="K31" s="23"/>
      <c r="L31" s="9"/>
    </row>
    <row r="32" spans="2:12" ht="21" customHeight="1">
      <c r="B32" s="96" t="s">
        <v>10</v>
      </c>
      <c r="C32" s="20"/>
      <c r="D32" s="97">
        <v>8.02</v>
      </c>
      <c r="E32" s="61">
        <f>($H$19-$D32)/$D32</f>
        <v>0.06608478802992533</v>
      </c>
      <c r="F32" s="22">
        <f aca="true" t="shared" si="2" ref="F32:K32">($H$19/$D32-1)*F$25</f>
        <v>0.0066084788029925345</v>
      </c>
      <c r="G32" s="29">
        <f t="shared" si="2"/>
        <v>0.009912718204488802</v>
      </c>
      <c r="H32" s="29">
        <f t="shared" si="2"/>
        <v>0.013216957605985069</v>
      </c>
      <c r="I32" s="29">
        <f t="shared" si="2"/>
        <v>0.016521197007481336</v>
      </c>
      <c r="J32" s="29">
        <f t="shared" si="2"/>
        <v>0.019825436408977604</v>
      </c>
      <c r="K32" s="23">
        <f t="shared" si="2"/>
        <v>0.02312967581047387</v>
      </c>
      <c r="L32" s="9"/>
    </row>
    <row r="33" spans="2:12" ht="21" customHeight="1">
      <c r="B33" s="99">
        <v>2021</v>
      </c>
      <c r="C33" s="43"/>
      <c r="D33" s="82"/>
      <c r="E33" s="98"/>
      <c r="F33" s="65"/>
      <c r="G33" s="66"/>
      <c r="H33" s="71"/>
      <c r="I33" s="66"/>
      <c r="J33" s="66"/>
      <c r="K33" s="68"/>
      <c r="L33" s="9"/>
    </row>
    <row r="34" spans="2:12" ht="21" customHeight="1">
      <c r="B34" s="96" t="s">
        <v>15</v>
      </c>
      <c r="C34" s="20"/>
      <c r="D34" s="97">
        <v>7.91</v>
      </c>
      <c r="E34" s="61">
        <f>($H$19-$D34)/$D34</f>
        <v>0.08091024020227568</v>
      </c>
      <c r="F34" s="22">
        <f aca="true" t="shared" si="3" ref="F34:K34">($H$19/$D34-1)*F$25</f>
        <v>0.008091024020227567</v>
      </c>
      <c r="G34" s="29">
        <f t="shared" si="3"/>
        <v>0.012136536030341349</v>
      </c>
      <c r="H34" s="29">
        <f t="shared" si="3"/>
        <v>0.016182048040455133</v>
      </c>
      <c r="I34" s="29">
        <f t="shared" si="3"/>
        <v>0.020227560050568916</v>
      </c>
      <c r="J34" s="29">
        <f t="shared" si="3"/>
        <v>0.024273072060682698</v>
      </c>
      <c r="K34" s="23">
        <f t="shared" si="3"/>
        <v>0.02831858407079648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22</v>
      </c>
      <c r="C36" s="20"/>
      <c r="D36" s="97">
        <v>7.43</v>
      </c>
      <c r="E36" s="61">
        <f>($H$19-$D36)/$D36</f>
        <v>0.15074024226110377</v>
      </c>
      <c r="F36" s="22">
        <f aca="true" t="shared" si="4" ref="F36:K36">($H$19/$D36-1)*F$25</f>
        <v>0.015074024226110372</v>
      </c>
      <c r="G36" s="29">
        <f t="shared" si="4"/>
        <v>0.022611036339165558</v>
      </c>
      <c r="H36" s="29">
        <f t="shared" si="4"/>
        <v>0.030148048452220744</v>
      </c>
      <c r="I36" s="29">
        <f t="shared" si="4"/>
        <v>0.03768506056527593</v>
      </c>
      <c r="J36" s="29">
        <f t="shared" si="4"/>
        <v>0.045222072678331116</v>
      </c>
      <c r="K36" s="23">
        <f t="shared" si="4"/>
        <v>0.0527590847913863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21</v>
      </c>
      <c r="C38" s="20"/>
      <c r="D38" s="97">
        <v>7.51</v>
      </c>
      <c r="E38" s="61">
        <f>($H$19-$D38)/$D38</f>
        <v>0.13848202396804274</v>
      </c>
      <c r="F38" s="22">
        <f aca="true" t="shared" si="5" ref="F38:K38">($H$19/$D38-1)*F$25</f>
        <v>0.013848202396804267</v>
      </c>
      <c r="G38" s="29">
        <f t="shared" si="5"/>
        <v>0.020772303595206397</v>
      </c>
      <c r="H38" s="29">
        <f t="shared" si="5"/>
        <v>0.027696404793608534</v>
      </c>
      <c r="I38" s="29">
        <f t="shared" si="5"/>
        <v>0.034620505992010664</v>
      </c>
      <c r="J38" s="29">
        <f t="shared" si="5"/>
        <v>0.041544607190412794</v>
      </c>
      <c r="K38" s="23">
        <f t="shared" si="5"/>
        <v>0.048468708388814924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20</v>
      </c>
      <c r="C40" s="20"/>
      <c r="D40" s="97">
        <v>7.67</v>
      </c>
      <c r="E40" s="61">
        <f>($H$19-$D40)/$D40</f>
        <v>0.11473272490221653</v>
      </c>
      <c r="F40" s="22">
        <f aca="true" t="shared" si="6" ref="F40:K40">($H$19/$D40-1)*F$25</f>
        <v>0.011473272490221655</v>
      </c>
      <c r="G40" s="29">
        <f t="shared" si="6"/>
        <v>0.01720990873533248</v>
      </c>
      <c r="H40" s="29">
        <f t="shared" si="6"/>
        <v>0.02294654498044331</v>
      </c>
      <c r="I40" s="29">
        <f t="shared" si="6"/>
        <v>0.028683181225554133</v>
      </c>
      <c r="J40" s="29">
        <f t="shared" si="6"/>
        <v>0.03441981747066496</v>
      </c>
      <c r="K40" s="23">
        <f t="shared" si="6"/>
        <v>0.04015645371577578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19</v>
      </c>
      <c r="C42" s="20"/>
      <c r="D42" s="97">
        <v>7.75</v>
      </c>
      <c r="E42" s="61">
        <f>($H$19-$D42)/$D42</f>
        <v>0.103225806451613</v>
      </c>
      <c r="F42" s="22">
        <f aca="true" t="shared" si="7" ref="F42:K42">($H$19/$D42-1)*F$25</f>
        <v>0.010322580645161296</v>
      </c>
      <c r="G42" s="29">
        <f t="shared" si="7"/>
        <v>0.01548387096774194</v>
      </c>
      <c r="H42" s="29">
        <f t="shared" si="7"/>
        <v>0.02064516129032259</v>
      </c>
      <c r="I42" s="29">
        <f t="shared" si="7"/>
        <v>0.025806451612903236</v>
      </c>
      <c r="J42" s="29">
        <f t="shared" si="7"/>
        <v>0.03096774193548388</v>
      </c>
      <c r="K42" s="23">
        <f t="shared" si="7"/>
        <v>0.036129032258064527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18</v>
      </c>
      <c r="C44" s="20"/>
      <c r="D44" s="97">
        <v>7.67</v>
      </c>
      <c r="E44" s="61">
        <f>($H$19-$D44)/$D44</f>
        <v>0.11473272490221653</v>
      </c>
      <c r="F44" s="22">
        <f aca="true" t="shared" si="8" ref="F44:K44">($H$19/$D44-1)*F$25</f>
        <v>0.011473272490221655</v>
      </c>
      <c r="G44" s="29">
        <f t="shared" si="8"/>
        <v>0.01720990873533248</v>
      </c>
      <c r="H44" s="29">
        <f t="shared" si="8"/>
        <v>0.02294654498044331</v>
      </c>
      <c r="I44" s="29">
        <f t="shared" si="8"/>
        <v>0.028683181225554133</v>
      </c>
      <c r="J44" s="29">
        <f t="shared" si="8"/>
        <v>0.03441981747066496</v>
      </c>
      <c r="K44" s="23">
        <f t="shared" si="8"/>
        <v>0.04015645371577578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17</v>
      </c>
      <c r="C46" s="20"/>
      <c r="D46" s="97">
        <v>7.27</v>
      </c>
      <c r="E46" s="61">
        <f>($H$19-$D46)/$D46</f>
        <v>0.1760660247592849</v>
      </c>
      <c r="F46" s="22">
        <f aca="true" t="shared" si="9" ref="F46:K46">($H$19/$D46-1)*F$25</f>
        <v>0.01760660247592849</v>
      </c>
      <c r="G46" s="29">
        <f t="shared" si="9"/>
        <v>0.026409903713892735</v>
      </c>
      <c r="H46" s="29">
        <f t="shared" si="9"/>
        <v>0.03521320495185698</v>
      </c>
      <c r="I46" s="29">
        <f t="shared" si="9"/>
        <v>0.044016506189821225</v>
      </c>
      <c r="J46" s="29">
        <f t="shared" si="9"/>
        <v>0.05281980742778547</v>
      </c>
      <c r="K46" s="23">
        <f t="shared" si="9"/>
        <v>0.06162310866574971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16</v>
      </c>
      <c r="C48" s="20"/>
      <c r="D48" s="97">
        <v>7.03</v>
      </c>
      <c r="E48" s="61">
        <f>($H$19-$D48)/$D48</f>
        <v>0.21621621621621628</v>
      </c>
      <c r="F48" s="22">
        <f aca="true" t="shared" si="10" ref="F48:K48">($H$19/$D48-1)*F$25</f>
        <v>0.021621621621621623</v>
      </c>
      <c r="G48" s="29">
        <f t="shared" si="10"/>
        <v>0.032432432432432434</v>
      </c>
      <c r="H48" s="29">
        <f t="shared" si="10"/>
        <v>0.043243243243243246</v>
      </c>
      <c r="I48" s="29">
        <f t="shared" si="10"/>
        <v>0.05405405405405406</v>
      </c>
      <c r="J48" s="29">
        <f t="shared" si="10"/>
        <v>0.06486486486486487</v>
      </c>
      <c r="K48" s="23">
        <f t="shared" si="10"/>
        <v>0.07567567567567568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13</v>
      </c>
      <c r="C50" s="20"/>
      <c r="D50" s="97">
        <v>7.83</v>
      </c>
      <c r="E50" s="61">
        <f>($H$19-$D50)/$D50</f>
        <v>0.09195402298850583</v>
      </c>
      <c r="F50" s="22">
        <f aca="true" t="shared" si="11" ref="F50:K50">($H$19/$D50-1)*F$25</f>
        <v>0.009195402298850587</v>
      </c>
      <c r="G50" s="29">
        <f t="shared" si="11"/>
        <v>0.013793103448275877</v>
      </c>
      <c r="H50" s="29">
        <f t="shared" si="11"/>
        <v>0.018390804597701173</v>
      </c>
      <c r="I50" s="29">
        <f t="shared" si="11"/>
        <v>0.022988505747126464</v>
      </c>
      <c r="J50" s="29">
        <f t="shared" si="11"/>
        <v>0.027586206896551755</v>
      </c>
      <c r="K50" s="23">
        <f t="shared" si="11"/>
        <v>0.032183908045977046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-0.06455142231947482</v>
      </c>
      <c r="F52" s="22">
        <f aca="true" t="shared" si="12" ref="F52:K52">($H$19/$D52-1)*F$25</f>
        <v>-0.006455142231947486</v>
      </c>
      <c r="G52" s="29">
        <f t="shared" si="12"/>
        <v>-0.009682713347921229</v>
      </c>
      <c r="H52" s="29">
        <f t="shared" si="12"/>
        <v>-0.012910284463894972</v>
      </c>
      <c r="I52" s="29">
        <f t="shared" si="12"/>
        <v>-0.016137855579868715</v>
      </c>
      <c r="J52" s="29">
        <f t="shared" si="12"/>
        <v>-0.019365426695842458</v>
      </c>
      <c r="K52" s="23">
        <f t="shared" si="12"/>
        <v>-0.0225929978118162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0.023952095808383363</v>
      </c>
      <c r="F54" s="22">
        <f aca="true" t="shared" si="13" ref="F54:K54">($H$19/$D54-1)*F$25</f>
        <v>0.0023952095808383424</v>
      </c>
      <c r="G54" s="29">
        <f t="shared" si="13"/>
        <v>0.003592814371257513</v>
      </c>
      <c r="H54" s="29">
        <f t="shared" si="13"/>
        <v>0.004790419161676685</v>
      </c>
      <c r="I54" s="29">
        <f t="shared" si="13"/>
        <v>0.005988023952095856</v>
      </c>
      <c r="J54" s="29">
        <f t="shared" si="13"/>
        <v>0.007185628742515026</v>
      </c>
      <c r="K54" s="23">
        <f t="shared" si="13"/>
        <v>0.008383233532934197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0.01907032181168059</v>
      </c>
      <c r="F56" s="22">
        <f aca="true" t="shared" si="14" ref="F56:K56">($H$19/$D56-1)*F$25</f>
        <v>0.0019070321811680557</v>
      </c>
      <c r="G56" s="29">
        <f t="shared" si="14"/>
        <v>0.0028605482717520836</v>
      </c>
      <c r="H56" s="29">
        <f t="shared" si="14"/>
        <v>0.0038140643623361115</v>
      </c>
      <c r="I56" s="29">
        <f t="shared" si="14"/>
        <v>0.004767580452920139</v>
      </c>
      <c r="J56" s="29">
        <f t="shared" si="14"/>
        <v>0.005721096543504167</v>
      </c>
      <c r="K56" s="23">
        <f t="shared" si="14"/>
        <v>0.006674612634088195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0.03636363636363645</v>
      </c>
      <c r="F58" s="22">
        <f aca="true" t="shared" si="15" ref="F58:K58">($H$19/$D58-1)*F$25</f>
        <v>0.0036363636363636377</v>
      </c>
      <c r="G58" s="29">
        <f t="shared" si="15"/>
        <v>0.005454545454545456</v>
      </c>
      <c r="H58" s="29">
        <f t="shared" si="15"/>
        <v>0.007272727272727275</v>
      </c>
      <c r="I58" s="29">
        <f t="shared" si="15"/>
        <v>0.009090909090909094</v>
      </c>
      <c r="J58" s="29">
        <f t="shared" si="15"/>
        <v>0.010909090909090912</v>
      </c>
      <c r="K58" s="23">
        <f t="shared" si="15"/>
        <v>0.012727272727272731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0.17931034482758632</v>
      </c>
      <c r="F60" s="22">
        <f aca="true" t="shared" si="16" ref="F60:K60">($H$19/$D60-1)*F$25</f>
        <v>0.017931034482758634</v>
      </c>
      <c r="G60" s="29">
        <f t="shared" si="16"/>
        <v>0.026896551724137952</v>
      </c>
      <c r="H60" s="29">
        <f t="shared" si="16"/>
        <v>0.03586206896551727</v>
      </c>
      <c r="I60" s="29">
        <f t="shared" si="16"/>
        <v>0.044827586206896586</v>
      </c>
      <c r="J60" s="29">
        <f t="shared" si="16"/>
        <v>0.053793103448275904</v>
      </c>
      <c r="K60" s="23">
        <f t="shared" si="16"/>
        <v>0.06275862068965522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0.08365019011406857</v>
      </c>
      <c r="F62" s="22">
        <f aca="true" t="shared" si="17" ref="F62:K62">($H$19/$D62-1)*F$25</f>
        <v>0.008365019011406849</v>
      </c>
      <c r="G62" s="29">
        <f t="shared" si="17"/>
        <v>0.012547528517110274</v>
      </c>
      <c r="H62" s="29">
        <f t="shared" si="17"/>
        <v>0.016730038022813698</v>
      </c>
      <c r="I62" s="29">
        <f t="shared" si="17"/>
        <v>0.020912547528517123</v>
      </c>
      <c r="J62" s="29">
        <f t="shared" si="17"/>
        <v>0.025095057034220547</v>
      </c>
      <c r="K62" s="23">
        <f t="shared" si="17"/>
        <v>0.029277566539923968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-0.08751334044823891</v>
      </c>
      <c r="F64" s="22">
        <f aca="true" t="shared" si="18" ref="F64:K64">($H$19/$D64-1)*F$25</f>
        <v>-0.008751334044823889</v>
      </c>
      <c r="G64" s="29">
        <f t="shared" si="18"/>
        <v>-0.013127001067235832</v>
      </c>
      <c r="H64" s="29">
        <f t="shared" si="18"/>
        <v>-0.017502668089647778</v>
      </c>
      <c r="I64" s="29">
        <f t="shared" si="18"/>
        <v>-0.02187833511205972</v>
      </c>
      <c r="J64" s="29">
        <f t="shared" si="18"/>
        <v>-0.026254002134471665</v>
      </c>
      <c r="K64" s="23">
        <f t="shared" si="18"/>
        <v>-0.03062966915688361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-0.08556149732620309</v>
      </c>
      <c r="F66" s="22">
        <f aca="true" t="shared" si="19" ref="F66:K66">($H$19/$D66-1)*F$25</f>
        <v>-0.00855614973262031</v>
      </c>
      <c r="G66" s="29">
        <f t="shared" si="19"/>
        <v>-0.012834224598930466</v>
      </c>
      <c r="H66" s="29">
        <f t="shared" si="19"/>
        <v>-0.01711229946524062</v>
      </c>
      <c r="I66" s="29">
        <f t="shared" si="19"/>
        <v>-0.021390374331550777</v>
      </c>
      <c r="J66" s="29">
        <f t="shared" si="19"/>
        <v>-0.025668449197860932</v>
      </c>
      <c r="K66" s="23">
        <f t="shared" si="19"/>
        <v>-0.029946524064171084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-0.08458244111349028</v>
      </c>
      <c r="F68" s="22">
        <f aca="true" t="shared" si="20" ref="F68:K68">($H$19/$D68-1)*F$25</f>
        <v>-0.008458244111349022</v>
      </c>
      <c r="G68" s="29">
        <f t="shared" si="20"/>
        <v>-0.012687366167023534</v>
      </c>
      <c r="H68" s="29">
        <f t="shared" si="20"/>
        <v>-0.016916488222698044</v>
      </c>
      <c r="I68" s="29">
        <f t="shared" si="20"/>
        <v>-0.021145610278372556</v>
      </c>
      <c r="J68" s="29">
        <f t="shared" si="20"/>
        <v>-0.02537473233404707</v>
      </c>
      <c r="K68" s="23">
        <f t="shared" si="20"/>
        <v>-0.029603854389721577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0.005882352941176554</v>
      </c>
      <c r="F70" s="22">
        <f aca="true" t="shared" si="21" ref="F70:K70">($H$19/$D70-1)*F$25</f>
        <v>0.0005882352941176451</v>
      </c>
      <c r="G70" s="29">
        <f t="shared" si="21"/>
        <v>0.0008823529411764674</v>
      </c>
      <c r="H70" s="29">
        <f t="shared" si="21"/>
        <v>0.0011764705882352901</v>
      </c>
      <c r="I70" s="29">
        <f t="shared" si="21"/>
        <v>0.0014705882352941124</v>
      </c>
      <c r="J70" s="29">
        <f t="shared" si="21"/>
        <v>0.0017647058823529347</v>
      </c>
      <c r="K70" s="23">
        <f t="shared" si="21"/>
        <v>0.002058823529411757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0.18257261410788383</v>
      </c>
      <c r="F72" s="22">
        <f aca="true" t="shared" si="22" ref="F72:K72">($H$19/$D72-1)*F$25</f>
        <v>0.018257261410788383</v>
      </c>
      <c r="G72" s="29">
        <f t="shared" si="22"/>
        <v>0.027385892116182576</v>
      </c>
      <c r="H72" s="29">
        <f t="shared" si="22"/>
        <v>0.036514522821576766</v>
      </c>
      <c r="I72" s="29">
        <f t="shared" si="22"/>
        <v>0.04564315352697096</v>
      </c>
      <c r="J72" s="29">
        <f t="shared" si="22"/>
        <v>0.05477178423236515</v>
      </c>
      <c r="K72" s="23">
        <f t="shared" si="22"/>
        <v>0.06390041493775935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0.37459807073955</v>
      </c>
      <c r="F74" s="22">
        <f aca="true" t="shared" si="23" ref="F74:K74">($H$19/$D74-1)*F$25</f>
        <v>0.037459807073955</v>
      </c>
      <c r="G74" s="29">
        <f t="shared" si="23"/>
        <v>0.056189710610932496</v>
      </c>
      <c r="H74" s="29">
        <f t="shared" si="23"/>
        <v>0.07491961414791</v>
      </c>
      <c r="I74" s="29">
        <f t="shared" si="23"/>
        <v>0.0936495176848875</v>
      </c>
      <c r="J74" s="29">
        <f t="shared" si="23"/>
        <v>0.11237942122186499</v>
      </c>
      <c r="K74" s="23">
        <f t="shared" si="23"/>
        <v>0.1311093247588425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0.09056122448979603</v>
      </c>
      <c r="F77" s="22">
        <f aca="true" t="shared" si="24" ref="F77:K77">($H$19/$D77-1)*F$25</f>
        <v>0.009056122448979598</v>
      </c>
      <c r="G77" s="29">
        <f t="shared" si="24"/>
        <v>0.013584183673469396</v>
      </c>
      <c r="H77" s="29">
        <f t="shared" si="24"/>
        <v>0.018112244897959196</v>
      </c>
      <c r="I77" s="29">
        <f t="shared" si="24"/>
        <v>0.022640306122448994</v>
      </c>
      <c r="J77" s="29">
        <f t="shared" si="24"/>
        <v>0.027168367346938792</v>
      </c>
      <c r="K77" s="23">
        <f t="shared" si="24"/>
        <v>0.03169642857142859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0.2761194029850747</v>
      </c>
      <c r="F80" s="22">
        <f aca="true" t="shared" si="25" ref="F80:K80">($H$19/$D80-1)*F$25</f>
        <v>0.027611940298507467</v>
      </c>
      <c r="G80" s="29">
        <f t="shared" si="25"/>
        <v>0.0414179104477612</v>
      </c>
      <c r="H80" s="29">
        <f t="shared" si="25"/>
        <v>0.055223880597014934</v>
      </c>
      <c r="I80" s="29">
        <f t="shared" si="25"/>
        <v>0.06902985074626866</v>
      </c>
      <c r="J80" s="29">
        <f t="shared" si="25"/>
        <v>0.0828358208955224</v>
      </c>
      <c r="K80" s="23">
        <f t="shared" si="25"/>
        <v>0.09664179104477612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0.23733719247467447</v>
      </c>
      <c r="F83" s="22">
        <f aca="true" t="shared" si="26" ref="F83:K83">($H$19/$D83-1)*F$25</f>
        <v>0.023733719247467457</v>
      </c>
      <c r="G83" s="29">
        <f t="shared" si="26"/>
        <v>0.03560057887120118</v>
      </c>
      <c r="H83" s="29">
        <f t="shared" si="26"/>
        <v>0.04746743849493491</v>
      </c>
      <c r="I83" s="29">
        <f t="shared" si="26"/>
        <v>0.05933429811866864</v>
      </c>
      <c r="J83" s="29">
        <f t="shared" si="26"/>
        <v>0.07120115774240236</v>
      </c>
      <c r="K83" s="23">
        <f t="shared" si="26"/>
        <v>0.08306801736613609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0.40394088669950756</v>
      </c>
      <c r="F86" s="22">
        <f aca="true" t="shared" si="27" ref="F86:K86">($H$19/$D86-1)*F$25</f>
        <v>0.040394088669950756</v>
      </c>
      <c r="G86" s="29">
        <f t="shared" si="27"/>
        <v>0.060591133004926134</v>
      </c>
      <c r="H86" s="29">
        <f t="shared" si="27"/>
        <v>0.08078817733990151</v>
      </c>
      <c r="I86" s="29">
        <f t="shared" si="27"/>
        <v>0.10098522167487689</v>
      </c>
      <c r="J86" s="29">
        <f t="shared" si="27"/>
        <v>0.12118226600985227</v>
      </c>
      <c r="K86" s="23">
        <f t="shared" si="27"/>
        <v>0.14137931034482765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0.5545454545454547</v>
      </c>
      <c r="F89" s="22">
        <f aca="true" t="shared" si="28" ref="F89:K89">($H$19/$D89-1)*F$25</f>
        <v>0.05545454545454547</v>
      </c>
      <c r="G89" s="29">
        <f t="shared" si="28"/>
        <v>0.0831818181818182</v>
      </c>
      <c r="H89" s="29">
        <f t="shared" si="28"/>
        <v>0.11090909090909094</v>
      </c>
      <c r="I89" s="29">
        <f t="shared" si="28"/>
        <v>0.13863636363636367</v>
      </c>
      <c r="J89" s="29">
        <f t="shared" si="28"/>
        <v>0.1663636363636364</v>
      </c>
      <c r="K89" s="23">
        <f t="shared" si="28"/>
        <v>0.19409090909090912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0.4895470383275262</v>
      </c>
      <c r="F92" s="22">
        <f aca="true" t="shared" si="29" ref="F92:K92">($H$19/$D92-1)*F$25</f>
        <v>0.048954703832752626</v>
      </c>
      <c r="G92" s="29">
        <f t="shared" si="29"/>
        <v>0.07343205574912894</v>
      </c>
      <c r="H92" s="29">
        <f t="shared" si="29"/>
        <v>0.09790940766550525</v>
      </c>
      <c r="I92" s="29">
        <f t="shared" si="29"/>
        <v>0.12238675958188155</v>
      </c>
      <c r="J92" s="29">
        <f t="shared" si="29"/>
        <v>0.14686411149825787</v>
      </c>
      <c r="K92" s="23">
        <f t="shared" si="29"/>
        <v>0.17134146341463416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0.6285714285714287</v>
      </c>
      <c r="F95" s="22">
        <f aca="true" t="shared" si="30" ref="F95:K95">($H$19/$D95-1)*F$25</f>
        <v>0.06285714285714288</v>
      </c>
      <c r="G95" s="29">
        <f t="shared" si="30"/>
        <v>0.09428571428571432</v>
      </c>
      <c r="H95" s="29">
        <f t="shared" si="30"/>
        <v>0.12571428571428575</v>
      </c>
      <c r="I95" s="29">
        <f t="shared" si="30"/>
        <v>0.1571428571428572</v>
      </c>
      <c r="J95" s="29">
        <f t="shared" si="30"/>
        <v>0.18857142857142864</v>
      </c>
      <c r="K95" s="23">
        <f t="shared" si="30"/>
        <v>0.22000000000000006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0.546112115732369</v>
      </c>
      <c r="F98" s="22">
        <f aca="true" t="shared" si="31" ref="F98:K98">($H$19/$D98-1)*F$25</f>
        <v>0.054611211573236895</v>
      </c>
      <c r="G98" s="29">
        <f t="shared" si="31"/>
        <v>0.08191681735985534</v>
      </c>
      <c r="H98" s="29">
        <f t="shared" si="31"/>
        <v>0.10922242314647379</v>
      </c>
      <c r="I98" s="29">
        <f t="shared" si="31"/>
        <v>0.13652802893309224</v>
      </c>
      <c r="J98" s="29">
        <f t="shared" si="31"/>
        <v>0.16383363471971069</v>
      </c>
      <c r="K98" s="23">
        <f t="shared" si="31"/>
        <v>0.19113924050632913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1.2382198952879582</v>
      </c>
      <c r="F101" s="22">
        <f aca="true" t="shared" si="32" ref="F101:K101">($H$19/$D101-1)*F$25</f>
        <v>0.12382198952879585</v>
      </c>
      <c r="G101" s="29">
        <f t="shared" si="32"/>
        <v>0.18573298429319376</v>
      </c>
      <c r="H101" s="29">
        <f t="shared" si="32"/>
        <v>0.2476439790575917</v>
      </c>
      <c r="I101" s="29">
        <f t="shared" si="32"/>
        <v>0.3095549738219896</v>
      </c>
      <c r="J101" s="29">
        <f t="shared" si="32"/>
        <v>0.37146596858638753</v>
      </c>
      <c r="K101" s="23">
        <f t="shared" si="32"/>
        <v>0.4333769633507854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29. marts 2021                  =</v>
      </c>
      <c r="I110" s="5"/>
      <c r="J110" s="109">
        <f>180.2/7.84*H19</f>
        <v>196.51913265306123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2021-03-26T08:23:16Z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