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<sst xmlns="http://schemas.openxmlformats.org/spreadsheetml/2006/main" count="56" uniqueCount="36">
  <si>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</si>
  <si>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</si>
  <si>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</si>
  <si>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</si>
  <si>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</si>
  <si>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</si>
  <si>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</si>
  <si>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</si>
  <si>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</si>
  <si>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</si>
  <si>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</si>
  <si>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</si>
  <si>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</si>
  <si>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</si>
  <si>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</si>
  <si>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</si>
  <si>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</si>
  <si>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</si>
  <si>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</si>
  <si>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</si>
  <si>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</si>
  <si>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</si>
  <si>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</si>
  <si>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</si>
  <si>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</si>
  <si>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</si>
  <si>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</si>
  <si>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</si>
  <si>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</si>
  <si>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</si>
  <si>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</si>
  <si>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</si>
  <si>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</si>
  <si>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1999 - 3. september 2021</t>
  </si>
  <si>
    <t>3. september 2021                  =</t>
  </si>
  <si>
    <t xml:space="preserve">Skemaet viser, hvor meget dieselolieprisen indvirker på transportomkostningen pr. 3. september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</si>
</sst>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20</v>
      </c>
      <c r="C28" s="20"/>
      <c r="D28" s="97">
        <v>9.27</v>
      </c>
      <c r="E28" s="61">
        <f>($H$19-$D28)/$D28</f>
        <v>-0.008629989212513492</v>
      </c>
      <c r="F28" s="22">
        <f aca="true" t="shared" si="0" ref="F28:K28">($H$19/$D28-1)*F$25</f>
        <v>-0.0008629989212513456</v>
      </c>
      <c r="G28" s="29">
        <f t="shared" si="0"/>
        <v>-0.0012944983818770183</v>
      </c>
      <c r="H28" s="29">
        <f t="shared" si="0"/>
        <v>-0.0017259978425026913</v>
      </c>
      <c r="I28" s="29">
        <f t="shared" si="0"/>
        <v>-0.002157497303128364</v>
      </c>
      <c r="J28" s="29">
        <f t="shared" si="0"/>
        <v>-0.0025889967637540367</v>
      </c>
      <c r="K28" s="23">
        <f t="shared" si="0"/>
        <v>-0.0030204962243797094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19</v>
      </c>
      <c r="C30" s="20"/>
      <c r="D30" s="97">
        <v>9.19</v>
      </c>
      <c r="E30" s="61">
        <f>($H$19-$D30)/$D30</f>
        <v>0</v>
      </c>
      <c r="F30" s="22">
        <f aca="true" t="shared" si="1" ref="F30:K30">($H$19/$D30-1)*F$25</f>
        <v>0</v>
      </c>
      <c r="G30" s="29">
        <f t="shared" si="1"/>
        <v>0</v>
      </c>
      <c r="H30" s="29">
        <f t="shared" si="1"/>
        <v>0</v>
      </c>
      <c r="I30" s="29">
        <f t="shared" si="1"/>
        <v>0</v>
      </c>
      <c r="J30" s="29">
        <f t="shared" si="1"/>
        <v>0</v>
      </c>
      <c r="K30" s="23">
        <f t="shared" si="1"/>
        <v>0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18</v>
      </c>
      <c r="C32" s="20"/>
      <c r="D32" s="97">
        <v>9.11</v>
      </c>
      <c r="E32" s="61">
        <f>($H$19-$D32)/$D32</f>
        <v>0.008781558726673994</v>
      </c>
      <c r="F32" s="22">
        <f aca="true" t="shared" si="2" ref="F32:K32">($H$19/$D32-1)*F$25</f>
        <v>0.0008781558726673966</v>
      </c>
      <c r="G32" s="29">
        <f t="shared" si="2"/>
        <v>0.0013172338090010947</v>
      </c>
      <c r="H32" s="29">
        <f t="shared" si="2"/>
        <v>0.0017563117453347932</v>
      </c>
      <c r="I32" s="29">
        <f t="shared" si="2"/>
        <v>0.0021953896816684915</v>
      </c>
      <c r="J32" s="29">
        <f t="shared" si="2"/>
        <v>0.0026344676180021895</v>
      </c>
      <c r="K32" s="23">
        <f t="shared" si="2"/>
        <v>0.003073545554335888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17</v>
      </c>
      <c r="C34" s="20"/>
      <c r="D34" s="97">
        <v>8.87</v>
      </c>
      <c r="E34" s="61">
        <f>($H$19-$D34)/$D34</f>
        <v>0.03607666290868098</v>
      </c>
      <c r="F34" s="22">
        <f aca="true" t="shared" si="3" ref="F34:K34">($H$19/$D34-1)*F$25</f>
        <v>0.003607666290868106</v>
      </c>
      <c r="G34" s="29">
        <f t="shared" si="3"/>
        <v>0.005411499436302159</v>
      </c>
      <c r="H34" s="29">
        <f t="shared" si="3"/>
        <v>0.007215332581736212</v>
      </c>
      <c r="I34" s="29">
        <f t="shared" si="3"/>
        <v>0.009019165727170264</v>
      </c>
      <c r="J34" s="29">
        <f t="shared" si="3"/>
        <v>0.010822998872604317</v>
      </c>
      <c r="K34" s="23">
        <f t="shared" si="3"/>
        <v>0.012626832018038369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16</v>
      </c>
      <c r="C36" s="20"/>
      <c r="D36" s="97">
        <v>8.63</v>
      </c>
      <c r="E36" s="61">
        <f>($H$19-$D36)/$D36</f>
        <v>0.06488991888760123</v>
      </c>
      <c r="F36" s="22">
        <f aca="true" t="shared" si="4" ref="F36:K36">($H$19/$D36-1)*F$25</f>
        <v>0.006488991888760132</v>
      </c>
      <c r="G36" s="29">
        <f t="shared" si="4"/>
        <v>0.009733487833140196</v>
      </c>
      <c r="H36" s="29">
        <f t="shared" si="4"/>
        <v>0.012977983777520264</v>
      </c>
      <c r="I36" s="29">
        <f t="shared" si="4"/>
        <v>0.01622247972190033</v>
      </c>
      <c r="J36" s="29">
        <f t="shared" si="4"/>
        <v>0.019466975666280393</v>
      </c>
      <c r="K36" s="23">
        <f t="shared" si="4"/>
        <v>0.02271147161066046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13</v>
      </c>
      <c r="C38" s="20"/>
      <c r="D38" s="97">
        <v>8.63</v>
      </c>
      <c r="E38" s="61">
        <f>($H$19-$D38)/$D38</f>
        <v>0.06488991888760123</v>
      </c>
      <c r="F38" s="22">
        <f aca="true" t="shared" si="5" ref="F38:K38">($H$19/$D38-1)*F$25</f>
        <v>0.006488991888760132</v>
      </c>
      <c r="G38" s="29">
        <f t="shared" si="5"/>
        <v>0.009733487833140196</v>
      </c>
      <c r="H38" s="29">
        <f t="shared" si="5"/>
        <v>0.012977983777520264</v>
      </c>
      <c r="I38" s="29">
        <f t="shared" si="5"/>
        <v>0.01622247972190033</v>
      </c>
      <c r="J38" s="29">
        <f t="shared" si="5"/>
        <v>0.019466975666280393</v>
      </c>
      <c r="K38" s="23">
        <f t="shared" si="5"/>
        <v>0.02271147161066046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12</v>
      </c>
      <c r="C40" s="20"/>
      <c r="D40" s="97">
        <v>8.71</v>
      </c>
      <c r="E40" s="61">
        <f>($H$19-$D40)/$D40</f>
        <v>0.05510907003444301</v>
      </c>
      <c r="F40" s="22">
        <f aca="true" t="shared" si="6" ref="F40:K40">($H$19/$D40-1)*F$25</f>
        <v>0.005510907003444299</v>
      </c>
      <c r="G40" s="29">
        <f t="shared" si="6"/>
        <v>0.008266360505166447</v>
      </c>
      <c r="H40" s="29">
        <f t="shared" si="6"/>
        <v>0.011021814006888599</v>
      </c>
      <c r="I40" s="29">
        <f t="shared" si="6"/>
        <v>0.013777267508610747</v>
      </c>
      <c r="J40" s="29">
        <f t="shared" si="6"/>
        <v>0.016532721010332894</v>
      </c>
      <c r="K40" s="23">
        <f t="shared" si="6"/>
        <v>0.019288174512055042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11</v>
      </c>
      <c r="C42" s="20"/>
      <c r="D42" s="97">
        <v>8.23</v>
      </c>
      <c r="E42" s="61">
        <f>($H$19-$D42)/$D42</f>
        <v>0.11664641555285529</v>
      </c>
      <c r="F42" s="22">
        <f aca="true" t="shared" si="7" ref="F42:K42">($H$19/$D42-1)*F$25</f>
        <v>0.011664641555285528</v>
      </c>
      <c r="G42" s="29">
        <f t="shared" si="7"/>
        <v>0.01749696233292829</v>
      </c>
      <c r="H42" s="29">
        <f t="shared" si="7"/>
        <v>0.023329283110571055</v>
      </c>
      <c r="I42" s="29">
        <f t="shared" si="7"/>
        <v>0.029161603888213816</v>
      </c>
      <c r="J42" s="29">
        <f t="shared" si="7"/>
        <v>0.03499392466585658</v>
      </c>
      <c r="K42" s="23">
        <f t="shared" si="7"/>
        <v>0.04082624544349934</v>
      </c>
      <c r="L42" s="9"/>
    </row>
    <row r="43" spans="2:12" ht="21" customHeight="1">
      <c r="B43" s="96"/>
      <c r="C43" s="20"/>
      <c r="D43" s="97"/>
      <c r="E43" s="61"/>
      <c r="F43" s="22"/>
      <c r="G43" s="29"/>
      <c r="H43" s="29"/>
      <c r="I43" s="29"/>
      <c r="J43" s="29"/>
      <c r="K43" s="23"/>
      <c r="L43" s="9"/>
    </row>
    <row r="44" spans="2:12" ht="21" customHeight="1">
      <c r="B44" s="96" t="s">
        <v>10</v>
      </c>
      <c r="C44" s="20"/>
      <c r="D44" s="97">
        <v>8.02</v>
      </c>
      <c r="E44" s="61">
        <f>($H$19-$D44)/$D44</f>
        <v>0.14588528678304238</v>
      </c>
      <c r="F44" s="22">
        <f aca="true" t="shared" si="8" ref="F44:K44">($H$19/$D44-1)*F$25</f>
        <v>0.014588528678304248</v>
      </c>
      <c r="G44" s="29">
        <f t="shared" si="8"/>
        <v>0.02188279301745637</v>
      </c>
      <c r="H44" s="29">
        <f t="shared" si="8"/>
        <v>0.029177057356608496</v>
      </c>
      <c r="I44" s="29">
        <f t="shared" si="8"/>
        <v>0.03647132169576062</v>
      </c>
      <c r="J44" s="29">
        <f t="shared" si="8"/>
        <v>0.04376558603491274</v>
      </c>
      <c r="K44" s="23">
        <f t="shared" si="8"/>
        <v>0.05105985037406486</v>
      </c>
      <c r="L44" s="9"/>
    </row>
    <row r="45" spans="2:12" ht="21" customHeight="1">
      <c r="B45" s="99">
        <v>2021</v>
      </c>
      <c r="C45" s="43"/>
      <c r="D45" s="82"/>
      <c r="E45" s="98"/>
      <c r="F45" s="65"/>
      <c r="G45" s="66"/>
      <c r="H45" s="71"/>
      <c r="I45" s="66"/>
      <c r="J45" s="66"/>
      <c r="K45" s="68"/>
      <c r="L45" s="9"/>
    </row>
    <row r="46" spans="2:12" ht="21" customHeight="1">
      <c r="B46" s="96" t="s">
        <v>15</v>
      </c>
      <c r="C46" s="20"/>
      <c r="D46" s="97">
        <v>7.91</v>
      </c>
      <c r="E46" s="61">
        <f>($H$19-$D46)/$D46</f>
        <v>0.1618204804045511</v>
      </c>
      <c r="F46" s="22">
        <f aca="true" t="shared" si="9" ref="F46:K46">($H$19/$D46-1)*F$25</f>
        <v>0.016182048040455112</v>
      </c>
      <c r="G46" s="29">
        <f t="shared" si="9"/>
        <v>0.024273072060682663</v>
      </c>
      <c r="H46" s="29">
        <f t="shared" si="9"/>
        <v>0.032364096080910225</v>
      </c>
      <c r="I46" s="29">
        <f t="shared" si="9"/>
        <v>0.040455120101137776</v>
      </c>
      <c r="J46" s="29">
        <f t="shared" si="9"/>
        <v>0.04854614412136533</v>
      </c>
      <c r="K46" s="23">
        <f t="shared" si="9"/>
        <v>0.056637168141592885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22</v>
      </c>
      <c r="C48" s="20"/>
      <c r="D48" s="97">
        <v>7.43</v>
      </c>
      <c r="E48" s="61">
        <f>($H$19-$D48)/$D48</f>
        <v>0.23687752355316283</v>
      </c>
      <c r="F48" s="22">
        <f aca="true" t="shared" si="10" ref="F48:K48">($H$19/$D48-1)*F$25</f>
        <v>0.023687752355316283</v>
      </c>
      <c r="G48" s="29">
        <f t="shared" si="10"/>
        <v>0.035531628532974424</v>
      </c>
      <c r="H48" s="29">
        <f t="shared" si="10"/>
        <v>0.047375504710632566</v>
      </c>
      <c r="I48" s="29">
        <f t="shared" si="10"/>
        <v>0.05921938088829071</v>
      </c>
      <c r="J48" s="29">
        <f t="shared" si="10"/>
        <v>0.07106325706594885</v>
      </c>
      <c r="K48" s="23">
        <f t="shared" si="10"/>
        <v>0.08290713324360699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21</v>
      </c>
      <c r="C50" s="20"/>
      <c r="D50" s="97">
        <v>7.51</v>
      </c>
      <c r="E50" s="61">
        <f>($H$19-$D50)/$D50</f>
        <v>0.22370173102529958</v>
      </c>
      <c r="F50" s="22">
        <f aca="true" t="shared" si="11" ref="F50:K50">($H$19/$D50-1)*F$25</f>
        <v>0.022370173102529957</v>
      </c>
      <c r="G50" s="29">
        <f t="shared" si="11"/>
        <v>0.03355525965379493</v>
      </c>
      <c r="H50" s="29">
        <f t="shared" si="11"/>
        <v>0.044740346205059914</v>
      </c>
      <c r="I50" s="29">
        <f t="shared" si="11"/>
        <v>0.05592543275632489</v>
      </c>
      <c r="J50" s="29">
        <f t="shared" si="11"/>
        <v>0.06711051930758986</v>
      </c>
      <c r="K50" s="23">
        <f t="shared" si="11"/>
        <v>0.07829560585885484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3. september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2021-09-02T13:46:14Z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