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<sst xmlns="http://schemas.openxmlformats.org/spreadsheetml/2006/main" count="56" uniqueCount="36">
  <si>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</si>
  <si>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</si>
  <si>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</si>
  <si>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</si>
  <si>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</si>
  <si>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</si>
  <si>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</si>
  <si>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</si>
  <si>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</si>
  <si>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</si>
  <si>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</si>
  <si>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</si>
  <si>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</si>
  <si>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</si>
  <si>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</si>
  <si>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</si>
  <si>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</si>
  <si>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</si>
  <si>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</si>
  <si>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</si>
  <si>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</si>
  <si>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</si>
  <si>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</si>
  <si>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</si>
  <si>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</si>
  <si>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</si>
  <si>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</si>
  <si>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</si>
  <si>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</si>
  <si>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</si>
  <si>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</si>
  <si>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</si>
  <si>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</si>
  <si>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1999 - 25. august 2021</t>
  </si>
  <si>
    <t>25. august 2021                  =</t>
  </si>
  <si>
    <t xml:space="preserve">Skemaet viser, hvor meget dieselolieprisen indvirker på transportomkostningen pr. 25.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</si>
</sst>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19</v>
      </c>
      <c r="C28" s="20"/>
      <c r="D28" s="97">
        <v>9.19</v>
      </c>
      <c r="E28" s="61">
        <f>($H$19-$D28)/$D28</f>
        <v>-0.0087051142546246</v>
      </c>
      <c r="F28" s="22">
        <f aca="true" t="shared" si="0" ref="F28:K28">($H$19/$D28-1)*F$25</f>
        <v>-0.0008705114254624613</v>
      </c>
      <c r="G28" s="29">
        <f t="shared" si="0"/>
        <v>-0.001305767138193692</v>
      </c>
      <c r="H28" s="29">
        <f t="shared" si="0"/>
        <v>-0.0017410228509249226</v>
      </c>
      <c r="I28" s="29">
        <f t="shared" si="0"/>
        <v>-0.0021762785636561532</v>
      </c>
      <c r="J28" s="29">
        <f t="shared" si="0"/>
        <v>-0.002611534276387384</v>
      </c>
      <c r="K28" s="23">
        <f t="shared" si="0"/>
        <v>-0.0030467899891186145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18</v>
      </c>
      <c r="C30" s="20"/>
      <c r="D30" s="97">
        <v>9.11</v>
      </c>
      <c r="E30" s="61">
        <f>($H$19-$D30)/$D30</f>
        <v>0</v>
      </c>
      <c r="F30" s="22">
        <f aca="true" t="shared" si="1" ref="F30:K30">($H$19/$D30-1)*F$25</f>
        <v>0</v>
      </c>
      <c r="G30" s="29">
        <f t="shared" si="1"/>
        <v>0</v>
      </c>
      <c r="H30" s="29">
        <f t="shared" si="1"/>
        <v>0</v>
      </c>
      <c r="I30" s="29">
        <f t="shared" si="1"/>
        <v>0</v>
      </c>
      <c r="J30" s="29">
        <f t="shared" si="1"/>
        <v>0</v>
      </c>
      <c r="K30" s="23">
        <f t="shared" si="1"/>
        <v>0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17</v>
      </c>
      <c r="C32" s="20"/>
      <c r="D32" s="97">
        <v>8.87</v>
      </c>
      <c r="E32" s="61">
        <f>($H$19-$D32)/$D32</f>
        <v>0.027057497181510737</v>
      </c>
      <c r="F32" s="22">
        <f aca="true" t="shared" si="2" ref="F32:K32">($H$19/$D32-1)*F$25</f>
        <v>0.0027057497181510737</v>
      </c>
      <c r="G32" s="29">
        <f t="shared" si="2"/>
        <v>0.0040586245772266105</v>
      </c>
      <c r="H32" s="29">
        <f t="shared" si="2"/>
        <v>0.005411499436302147</v>
      </c>
      <c r="I32" s="29">
        <f t="shared" si="2"/>
        <v>0.006764374295377684</v>
      </c>
      <c r="J32" s="29">
        <f t="shared" si="2"/>
        <v>0.008117249154453221</v>
      </c>
      <c r="K32" s="23">
        <f t="shared" si="2"/>
        <v>0.009470124013528758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16</v>
      </c>
      <c r="C34" s="20"/>
      <c r="D34" s="97">
        <v>8.63</v>
      </c>
      <c r="E34" s="61">
        <f>($H$19-$D34)/$D34</f>
        <v>0.055619930475086746</v>
      </c>
      <c r="F34" s="22">
        <f aca="true" t="shared" si="3" ref="F34:K34">($H$19/$D34-1)*F$25</f>
        <v>0.005561993047508685</v>
      </c>
      <c r="G34" s="29">
        <f t="shared" si="3"/>
        <v>0.008342989571263027</v>
      </c>
      <c r="H34" s="29">
        <f t="shared" si="3"/>
        <v>0.01112398609501737</v>
      </c>
      <c r="I34" s="29">
        <f t="shared" si="3"/>
        <v>0.01390498261877171</v>
      </c>
      <c r="J34" s="29">
        <f t="shared" si="3"/>
        <v>0.016685979142526054</v>
      </c>
      <c r="K34" s="23">
        <f t="shared" si="3"/>
        <v>0.019466975666280393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13</v>
      </c>
      <c r="C36" s="20"/>
      <c r="D36" s="97">
        <v>8.63</v>
      </c>
      <c r="E36" s="61">
        <f>($H$19-$D36)/$D36</f>
        <v>0.055619930475086746</v>
      </c>
      <c r="F36" s="22">
        <f aca="true" t="shared" si="4" ref="F36:K36">($H$19/$D36-1)*F$25</f>
        <v>0.005561993047508685</v>
      </c>
      <c r="G36" s="29">
        <f t="shared" si="4"/>
        <v>0.008342989571263027</v>
      </c>
      <c r="H36" s="29">
        <f t="shared" si="4"/>
        <v>0.01112398609501737</v>
      </c>
      <c r="I36" s="29">
        <f t="shared" si="4"/>
        <v>0.01390498261877171</v>
      </c>
      <c r="J36" s="29">
        <f t="shared" si="4"/>
        <v>0.016685979142526054</v>
      </c>
      <c r="K36" s="23">
        <f t="shared" si="4"/>
        <v>0.019466975666280393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12</v>
      </c>
      <c r="C38" s="20"/>
      <c r="D38" s="97">
        <v>8.71</v>
      </c>
      <c r="E38" s="61">
        <f>($H$19-$D38)/$D38</f>
        <v>0.04592422502870247</v>
      </c>
      <c r="F38" s="22">
        <f aca="true" t="shared" si="5" ref="F38:K38">($H$19/$D38-1)*F$25</f>
        <v>0.004592422502870242</v>
      </c>
      <c r="G38" s="29">
        <f t="shared" si="5"/>
        <v>0.006888633754305362</v>
      </c>
      <c r="H38" s="29">
        <f t="shared" si="5"/>
        <v>0.009184845005740483</v>
      </c>
      <c r="I38" s="29">
        <f t="shared" si="5"/>
        <v>0.011481056257175604</v>
      </c>
      <c r="J38" s="29">
        <f t="shared" si="5"/>
        <v>0.013777267508610724</v>
      </c>
      <c r="K38" s="23">
        <f t="shared" si="5"/>
        <v>0.016073478760045844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11</v>
      </c>
      <c r="C40" s="20"/>
      <c r="D40" s="97">
        <v>8.23</v>
      </c>
      <c r="E40" s="61">
        <f>($H$19-$D40)/$D40</f>
        <v>0.10692588092345066</v>
      </c>
      <c r="F40" s="22">
        <f aca="true" t="shared" si="6" ref="F40:K40">($H$19/$D40-1)*F$25</f>
        <v>0.010692588092345058</v>
      </c>
      <c r="G40" s="29">
        <f t="shared" si="6"/>
        <v>0.016038882138517584</v>
      </c>
      <c r="H40" s="29">
        <f t="shared" si="6"/>
        <v>0.021385176184690116</v>
      </c>
      <c r="I40" s="29">
        <f t="shared" si="6"/>
        <v>0.026731470230862642</v>
      </c>
      <c r="J40" s="29">
        <f t="shared" si="6"/>
        <v>0.03207776427703517</v>
      </c>
      <c r="K40" s="23">
        <f t="shared" si="6"/>
        <v>0.03742405832320769</v>
      </c>
      <c r="L40" s="9"/>
    </row>
    <row r="41" spans="2:12" ht="21" customHeight="1">
      <c r="B41" s="96"/>
      <c r="C41" s="20"/>
      <c r="D41" s="97"/>
      <c r="E41" s="61"/>
      <c r="F41" s="22"/>
      <c r="G41" s="29"/>
      <c r="H41" s="29"/>
      <c r="I41" s="29"/>
      <c r="J41" s="29"/>
      <c r="K41" s="23"/>
      <c r="L41" s="9"/>
    </row>
    <row r="42" spans="2:12" ht="21" customHeight="1">
      <c r="B42" s="96" t="s">
        <v>10</v>
      </c>
      <c r="C42" s="20"/>
      <c r="D42" s="97">
        <v>8.02</v>
      </c>
      <c r="E42" s="61">
        <f>($H$19-$D42)/$D42</f>
        <v>0.13591022443890274</v>
      </c>
      <c r="F42" s="22">
        <f aca="true" t="shared" si="7" ref="F42:K42">($H$19/$D42-1)*F$25</f>
        <v>0.013591022443890278</v>
      </c>
      <c r="G42" s="29">
        <f t="shared" si="7"/>
        <v>0.020386533665835416</v>
      </c>
      <c r="H42" s="29">
        <f t="shared" si="7"/>
        <v>0.027182044887780556</v>
      </c>
      <c r="I42" s="29">
        <f t="shared" si="7"/>
        <v>0.03397755610972569</v>
      </c>
      <c r="J42" s="29">
        <f t="shared" si="7"/>
        <v>0.04077306733167083</v>
      </c>
      <c r="K42" s="23">
        <f t="shared" si="7"/>
        <v>0.047568578553615966</v>
      </c>
      <c r="L42" s="9"/>
    </row>
    <row r="43" spans="2:12" ht="21" customHeight="1">
      <c r="B43" s="99">
        <v>2021</v>
      </c>
      <c r="C43" s="43"/>
      <c r="D43" s="82"/>
      <c r="E43" s="98"/>
      <c r="F43" s="65"/>
      <c r="G43" s="66"/>
      <c r="H43" s="71"/>
      <c r="I43" s="66"/>
      <c r="J43" s="66"/>
      <c r="K43" s="68"/>
      <c r="L43" s="9"/>
    </row>
    <row r="44" spans="2:12" ht="21" customHeight="1">
      <c r="B44" s="96" t="s">
        <v>15</v>
      </c>
      <c r="C44" s="20"/>
      <c r="D44" s="97">
        <v>7.91</v>
      </c>
      <c r="E44" s="61">
        <f>($H$19-$D44)/$D44</f>
        <v>0.15170670037926665</v>
      </c>
      <c r="F44" s="22">
        <f aca="true" t="shared" si="8" ref="F44:K44">($H$19/$D44-1)*F$25</f>
        <v>0.015170670037926671</v>
      </c>
      <c r="G44" s="29">
        <f t="shared" si="8"/>
        <v>0.022756005056890006</v>
      </c>
      <c r="H44" s="29">
        <f t="shared" si="8"/>
        <v>0.030341340075853342</v>
      </c>
      <c r="I44" s="29">
        <f t="shared" si="8"/>
        <v>0.037926675094816675</v>
      </c>
      <c r="J44" s="29">
        <f t="shared" si="8"/>
        <v>0.04551201011378001</v>
      </c>
      <c r="K44" s="23">
        <f t="shared" si="8"/>
        <v>0.05309734513274334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22</v>
      </c>
      <c r="C46" s="20"/>
      <c r="D46" s="97">
        <v>7.43</v>
      </c>
      <c r="E46" s="61">
        <f>($H$19-$D46)/$D46</f>
        <v>0.2261103633916554</v>
      </c>
      <c r="F46" s="22">
        <f aca="true" t="shared" si="9" ref="F46:K46">($H$19/$D46-1)*F$25</f>
        <v>0.022611036339165547</v>
      </c>
      <c r="G46" s="29">
        <f t="shared" si="9"/>
        <v>0.033916554508748316</v>
      </c>
      <c r="H46" s="29">
        <f t="shared" si="9"/>
        <v>0.045222072678331095</v>
      </c>
      <c r="I46" s="29">
        <f t="shared" si="9"/>
        <v>0.05652759084791387</v>
      </c>
      <c r="J46" s="29">
        <f t="shared" si="9"/>
        <v>0.06783310901749663</v>
      </c>
      <c r="K46" s="23">
        <f t="shared" si="9"/>
        <v>0.07913862718707941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21</v>
      </c>
      <c r="C48" s="20"/>
      <c r="D48" s="97">
        <v>7.51</v>
      </c>
      <c r="E48" s="61">
        <f>($H$19-$D48)/$D48</f>
        <v>0.21304926764314244</v>
      </c>
      <c r="F48" s="22">
        <f aca="true" t="shared" si="10" ref="F48:K48">($H$19/$D48-1)*F$25</f>
        <v>0.02130492676431424</v>
      </c>
      <c r="G48" s="29">
        <f t="shared" si="10"/>
        <v>0.03195739014647135</v>
      </c>
      <c r="H48" s="29">
        <f t="shared" si="10"/>
        <v>0.04260985352862848</v>
      </c>
      <c r="I48" s="29">
        <f t="shared" si="10"/>
        <v>0.05326231691078559</v>
      </c>
      <c r="J48" s="29">
        <f t="shared" si="10"/>
        <v>0.0639147802929427</v>
      </c>
      <c r="K48" s="23">
        <f t="shared" si="10"/>
        <v>0.07456724367509981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20</v>
      </c>
      <c r="C50" s="20"/>
      <c r="D50" s="97">
        <v>7.67</v>
      </c>
      <c r="E50" s="61">
        <f>($H$19-$D50)/$D50</f>
        <v>0.18774445893089955</v>
      </c>
      <c r="F50" s="22">
        <f aca="true" t="shared" si="11" ref="F50:K50">($H$19/$D50-1)*F$25</f>
        <v>0.018774445893089964</v>
      </c>
      <c r="G50" s="29">
        <f t="shared" si="11"/>
        <v>0.028161668839634946</v>
      </c>
      <c r="H50" s="29">
        <f t="shared" si="11"/>
        <v>0.03754889178617993</v>
      </c>
      <c r="I50" s="29">
        <f t="shared" si="11"/>
        <v>0.04693611473272491</v>
      </c>
      <c r="J50" s="29">
        <f t="shared" si="11"/>
        <v>0.05632333767926989</v>
      </c>
      <c r="K50" s="23">
        <f t="shared" si="11"/>
        <v>0.06571056062581487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25. august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2021-08-25T11:26:34Z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